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8955" activeTab="0"/>
  </bookViews>
  <sheets>
    <sheet name="Imperial &amp; Metric Conversions" sheetId="1" r:id="rId1"/>
  </sheets>
  <definedNames>
    <definedName name="A2325806K">#REF!,#REF!</definedName>
    <definedName name="A2325806K_Data">#REF!</definedName>
    <definedName name="A2325806K_Latest">#REF!</definedName>
    <definedName name="A2325807L">#REF!,#REF!</definedName>
    <definedName name="A2325807L_Data">#REF!</definedName>
    <definedName name="A2325807L_Latest">#REF!</definedName>
    <definedName name="A2325810A">#REF!,#REF!</definedName>
    <definedName name="A2325810A_Data">#REF!</definedName>
    <definedName name="A2325810A_Latest">#REF!</definedName>
    <definedName name="A2325811C">#REF!,#REF!</definedName>
    <definedName name="A2325811C_Data">#REF!</definedName>
    <definedName name="A2325811C_Latest">#REF!</definedName>
    <definedName name="A2325812F">#REF!,#REF!</definedName>
    <definedName name="A2325812F_Data">#REF!</definedName>
    <definedName name="A2325812F_Latest">#REF!</definedName>
    <definedName name="A2325815L">#REF!,#REF!</definedName>
    <definedName name="A2325815L_Data">#REF!</definedName>
    <definedName name="A2325815L_Latest">#REF!</definedName>
    <definedName name="A2325816R">#REF!,#REF!</definedName>
    <definedName name="A2325816R_Data">#REF!</definedName>
    <definedName name="A2325816R_Latest">#REF!</definedName>
    <definedName name="A2325817T">#REF!,#REF!</definedName>
    <definedName name="A2325817T_Data">#REF!</definedName>
    <definedName name="A2325817T_Latest">#REF!</definedName>
    <definedName name="A2325820F">#REF!,#REF!</definedName>
    <definedName name="A2325820F_Data">#REF!</definedName>
    <definedName name="A2325820F_Latest">#REF!</definedName>
    <definedName name="A2325821J">#REF!,#REF!</definedName>
    <definedName name="A2325821J_Data">#REF!</definedName>
    <definedName name="A2325821J_Latest">#REF!</definedName>
    <definedName name="A2325822K">#REF!,#REF!</definedName>
    <definedName name="A2325822K_Data">#REF!</definedName>
    <definedName name="A2325822K_Latest">#REF!</definedName>
    <definedName name="A2325825T">#REF!,#REF!</definedName>
    <definedName name="A2325825T_Data">#REF!</definedName>
    <definedName name="A2325825T_Latest">#REF!</definedName>
    <definedName name="A2325826V">#REF!,#REF!</definedName>
    <definedName name="A2325826V_Data">#REF!</definedName>
    <definedName name="A2325826V_Latest">#REF!</definedName>
    <definedName name="A2325827W">#REF!,#REF!</definedName>
    <definedName name="A2325827W_Data">#REF!</definedName>
    <definedName name="A2325827W_Latest">#REF!</definedName>
    <definedName name="A2325830K">#REF!,#REF!</definedName>
    <definedName name="A2325830K_Data">#REF!</definedName>
    <definedName name="A2325830K_Latest">#REF!</definedName>
    <definedName name="A2325831L">#REF!,#REF!</definedName>
    <definedName name="A2325831L_Data">#REF!</definedName>
    <definedName name="A2325831L_Latest">#REF!</definedName>
    <definedName name="A2325832R">#REF!,#REF!</definedName>
    <definedName name="A2325832R_Data">#REF!</definedName>
    <definedName name="A2325832R_Latest">#REF!</definedName>
    <definedName name="A2325835W">#REF!,#REF!</definedName>
    <definedName name="A2325835W_Data">#REF!</definedName>
    <definedName name="A2325835W_Latest">#REF!</definedName>
    <definedName name="A2325836X">#REF!,#REF!</definedName>
    <definedName name="A2325836X_Data">#REF!</definedName>
    <definedName name="A2325836X_Latest">#REF!</definedName>
    <definedName name="A2325837A">#REF!,#REF!</definedName>
    <definedName name="A2325837A_Data">#REF!</definedName>
    <definedName name="A2325837A_Latest">#REF!</definedName>
    <definedName name="A2325840R">#REF!,#REF!</definedName>
    <definedName name="A2325840R_Data">#REF!</definedName>
    <definedName name="A2325840R_Latest">#REF!</definedName>
    <definedName name="A2325841T">#REF!,#REF!</definedName>
    <definedName name="A2325841T_Data">#REF!</definedName>
    <definedName name="A2325841T_Latest">#REF!</definedName>
    <definedName name="A2325842V">#REF!,#REF!</definedName>
    <definedName name="A2325842V_Data">#REF!</definedName>
    <definedName name="A2325842V_Latest">#REF!</definedName>
    <definedName name="A2325845A">#REF!,#REF!</definedName>
    <definedName name="A2325845A_Data">#REF!</definedName>
    <definedName name="A2325845A_Latest">#REF!</definedName>
    <definedName name="A2325846C">#REF!,#REF!</definedName>
    <definedName name="A2325846C_Data">#REF!</definedName>
    <definedName name="A2325846C_Latest">#REF!</definedName>
    <definedName name="A2325847F">#REF!,#REF!</definedName>
    <definedName name="A2325847F_Data">#REF!</definedName>
    <definedName name="A2325847F_Latest">#REF!</definedName>
    <definedName name="A2325850V">#REF!,#REF!</definedName>
    <definedName name="A2325850V_Data">#REF!</definedName>
    <definedName name="A2325850V_Latest">#REF!</definedName>
    <definedName name="Date_Range">#REF!,#REF!</definedName>
    <definedName name="Date_Range_Data">#REF!</definedName>
    <definedName name="INPUT_CELL_9">#REF!</definedName>
    <definedName name="_xlnm.Print_Area" localSheetId="0">'Imperial &amp; Metric Conversions'!$A$1:$G$39</definedName>
  </definedNames>
  <calcPr fullCalcOnLoad="1" iterate="1" iterateCount="100" iterateDelta="0.001"/>
</workbook>
</file>

<file path=xl/sharedStrings.xml><?xml version="1.0" encoding="utf-8"?>
<sst xmlns="http://schemas.openxmlformats.org/spreadsheetml/2006/main" count="83" uniqueCount="42">
  <si>
    <t>Imperial &amp; Metric Conversion Table</t>
  </si>
  <si>
    <t>Calculations</t>
  </si>
  <si>
    <t>(insert figure here)</t>
  </si>
  <si>
    <t>Square Foot(feet)</t>
  </si>
  <si>
    <t>=</t>
  </si>
  <si>
    <t>square metres</t>
  </si>
  <si>
    <t>Feet to Metres</t>
  </si>
  <si>
    <t>Acre(s)</t>
  </si>
  <si>
    <t>hectares</t>
  </si>
  <si>
    <t>Feet</t>
  </si>
  <si>
    <t>Hectare(s)</t>
  </si>
  <si>
    <t>acres</t>
  </si>
  <si>
    <t>Inches</t>
  </si>
  <si>
    <t>Metres</t>
  </si>
  <si>
    <t>Perch(s)</t>
  </si>
  <si>
    <t>Rood(s)</t>
  </si>
  <si>
    <t>Chain(s)</t>
  </si>
  <si>
    <t>metres</t>
  </si>
  <si>
    <t>Foot(feet)</t>
  </si>
  <si>
    <t>Link(s)</t>
  </si>
  <si>
    <t>$per acre</t>
  </si>
  <si>
    <t>per ha</t>
  </si>
  <si>
    <t>$per sq foot</t>
  </si>
  <si>
    <t>per sqm</t>
  </si>
  <si>
    <t>Centimetre(s)</t>
  </si>
  <si>
    <t>inches</t>
  </si>
  <si>
    <t>metre</t>
  </si>
  <si>
    <t>millimetres</t>
  </si>
  <si>
    <t xml:space="preserve">Inche(s) </t>
  </si>
  <si>
    <t>Metre(s)</t>
  </si>
  <si>
    <t>centimetres</t>
  </si>
  <si>
    <t>feet</t>
  </si>
  <si>
    <t>links</t>
  </si>
  <si>
    <t>Mile(s)</t>
  </si>
  <si>
    <t>kilometres</t>
  </si>
  <si>
    <t>Square Metre(s)</t>
  </si>
  <si>
    <t>square feet</t>
  </si>
  <si>
    <t>Yard(s)</t>
  </si>
  <si>
    <t xml:space="preserve">INPUT </t>
  </si>
  <si>
    <t>Garmony Property Consultants has provided this conversion table for a quick refernce guide however recommends users to make their own enquiries to confirm the answers provided are correct. Garmony Property Consultants accepts no responsibility to errors returned from the spreadsheet.</t>
  </si>
  <si>
    <r>
      <t>Attention Users:</t>
    </r>
    <r>
      <rPr>
        <sz val="10"/>
        <rFont val="Arial"/>
        <family val="0"/>
      </rPr>
      <t xml:space="preserve"> To determine the conversion figure, simply insert the amount into the input box below and hit the "Enter" key on your computer. Then scroll down the page until you find the appropriate figures you wish to convert. The Feet &amp; inches coversion to metres is tabled below.</t>
    </r>
  </si>
  <si>
    <t>Insert the number of feet and a separate inches amount in the corresponding boxes then press the "Enter" key on your computer to calculate the conversion to metres.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</si>
</sst>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00_);_(&quot;$&quot;* \(#,##0.000\);_(&quot;$&quot;* &quot;-&quot;??_);_(@_)"/>
    <numFmt numFmtId="174" formatCode="_(&quot;$&quot;* #,##0.0000_);_(&quot;$&quot;* \(#,##0.0000\);_(&quot;$&quot;* &quot;-&quot;??_);_(@_)"/>
    <numFmt numFmtId="175" formatCode="_(&quot;$&quot;* #,##0.0_);_(&quot;$&quot;* \(#,##0.0\);_(&quot;$&quot;* &quot;-&quot;??_);_(@_)"/>
    <numFmt numFmtId="176" formatCode="_(&quot;$&quot;* #,##0_);_(&quot;$&quot;* \(#,##0\);_(&quot;$&quot;* &quot;-&quot;??_);_(@_)"/>
    <numFmt numFmtId="177" formatCode="0.000%"/>
    <numFmt numFmtId="178" formatCode="_(* #,##0.0_);_(* \(#,##0.0\);_(* &quot;-&quot;??_);_(@_)"/>
    <numFmt numFmtId="179" formatCode="_(* #,##0_);_(* \(#,##0\);_(* &quot;-&quot;??_);_(@_)"/>
    <numFmt numFmtId="180" formatCode="&quot;$&quot;#,##0.0_);[Red]\(&quot;$&quot;#,##0.0\)"/>
    <numFmt numFmtId="181" formatCode="&quot;$&quot;#,##0.0_);\(&quot;$&quot;#,##0.0\)"/>
    <numFmt numFmtId="182" formatCode="#,##0.0"/>
    <numFmt numFmtId="183" formatCode="_-&quot;$&quot;* #,##0.0_-;\-&quot;$&quot;* #,##0.0_-;_-&quot;$&quot;* &quot;-&quot;??_-;_-@_-"/>
    <numFmt numFmtId="184" formatCode="_-&quot;$&quot;* #,##0_-;\-&quot;$&quot;* #,##0_-;_-&quot;$&quot;* &quot;-&quot;??_-;_-@_-"/>
    <numFmt numFmtId="185" formatCode="&quot;$&quot;#,##0;\-&quot;$&quot;#,##0\ &quot;PW&quot;"/>
    <numFmt numFmtId="186" formatCode="&quot;$&quot;#,##0\ &quot;PW&quot;"/>
    <numFmt numFmtId="187" formatCode="&quot;$&quot;#,##0.0000;[Red]\-&quot;$&quot;#,##0.0000"/>
    <numFmt numFmtId="188" formatCode="#,##0.000"/>
    <numFmt numFmtId="189" formatCode="#,##0.0000"/>
    <numFmt numFmtId="190" formatCode="&quot;$&quot;#,##0.00"/>
    <numFmt numFmtId="191" formatCode="&quot;+&quot;\ \ 0.00&quot;%&quot;"/>
    <numFmt numFmtId="192" formatCode="0.00000"/>
    <numFmt numFmtId="193" formatCode="0.0000"/>
    <numFmt numFmtId="194" formatCode="0.000"/>
    <numFmt numFmtId="195" formatCode="#,##0.00000000000"/>
    <numFmt numFmtId="196" formatCode="#,##0.000000000000"/>
    <numFmt numFmtId="197" formatCode="&quot;$&quot;#,##0.0000"/>
    <numFmt numFmtId="198" formatCode="#,##0.0000000000"/>
    <numFmt numFmtId="199" formatCode="0.000000000"/>
    <numFmt numFmtId="200" formatCode="0.00000000"/>
    <numFmt numFmtId="201" formatCode="0.0000000"/>
    <numFmt numFmtId="202" formatCode="0.000000"/>
    <numFmt numFmtId="203" formatCode="&quot;Yes&quot;;&quot;Yes&quot;;&quot;No&quot;"/>
    <numFmt numFmtId="204" formatCode="&quot;True&quot;;&quot;True&quot;;&quot;False&quot;"/>
    <numFmt numFmtId="205" formatCode="&quot;On&quot;;&quot;On&quot;;&quot;Off&quot;"/>
    <numFmt numFmtId="206" formatCode="[$$-C09]#,##0.00"/>
    <numFmt numFmtId="207" formatCode="[$£-809]#,##0"/>
    <numFmt numFmtId="208" formatCode="[$EUR]\ #,##0.00"/>
    <numFmt numFmtId="209" formatCode="[$EUR]\ #,##0"/>
    <numFmt numFmtId="210" formatCode="[$€-2]\ #,##0"/>
    <numFmt numFmtId="211" formatCode="[$IR£-1809]#,##0"/>
    <numFmt numFmtId="212" formatCode="[$SFr.-100C]\ #,##0"/>
    <numFmt numFmtId="213" formatCode="&quot;y = &quot;#,##0.00;[Red]\-#,##0.00"/>
    <numFmt numFmtId="214" formatCode="&quot;h = &quot;#,##0.00;[Red]\-#,##0.00"/>
    <numFmt numFmtId="215" formatCode="&quot;0 = &quot;#,##0.00;[Red]\-#,##0.00"/>
    <numFmt numFmtId="216" formatCode="&quot;0 = &quot;#,##0.0000;[Red]\-#,##0.0000"/>
    <numFmt numFmtId="217" formatCode="&quot;h = &quot;#,##0.0000;[Red]\-#,##0.0000"/>
    <numFmt numFmtId="218" formatCode="&quot;o = &quot;#,##0.0000;[Red]\-#,##0.0000"/>
    <numFmt numFmtId="219" formatCode="&quot;a = &quot;#,##0.0000"/>
    <numFmt numFmtId="220" formatCode="_-* #,##0.0_-;\-* #,##0.0_-;_-* &quot;-&quot;??_-;_-@_-"/>
    <numFmt numFmtId="221" formatCode="_-* #,##0_-;\-* #,##0_-;_-* &quot;-&quot;??_-;_-@_-"/>
    <numFmt numFmtId="222" formatCode="[$€-2]\ #,##0.00_);[Red]\([$€-2]\ #,##0.00\)"/>
    <numFmt numFmtId="223" formatCode="&quot;$&quot;#,##0.0;\-&quot;$&quot;#,##0.0"/>
    <numFmt numFmtId="224" formatCode="mmm\-yyyy"/>
    <numFmt numFmtId="225" formatCode="0.0;\-0.0;0.0;@"/>
  </numFmts>
  <fonts count="13">
    <font>
      <sz val="10"/>
      <name val="Arial"/>
      <family val="0"/>
    </font>
    <font>
      <b/>
      <sz val="10"/>
      <name val="Arial"/>
      <family val="0"/>
    </font>
    <font>
      <i/>
      <sz val="10"/>
      <name val="Arial"/>
      <family val="0"/>
    </font>
    <font>
      <b/>
      <i/>
      <sz val="10"/>
      <name val="Arial"/>
      <family val="0"/>
    </font>
    <font>
      <u val="single"/>
      <sz val="10"/>
      <color indexed="12"/>
      <name val="Arial"/>
      <family val="0"/>
    </font>
    <font>
      <b/>
      <sz val="14"/>
      <name val="Arial"/>
      <family val="2"/>
    </font>
    <font>
      <b/>
      <sz val="10"/>
      <color indexed="12"/>
      <name val="Arial"/>
      <family val="2"/>
    </font>
    <font>
      <b/>
      <sz val="12"/>
      <name val="Arial"/>
      <family val="2"/>
    </font>
    <font>
      <b/>
      <sz val="12"/>
      <color indexed="12"/>
      <name val="Arial"/>
      <family val="2"/>
    </font>
    <font>
      <sz val="8"/>
      <color indexed="12"/>
      <name val="Arial"/>
      <family val="2"/>
    </font>
    <font>
      <sz val="12"/>
      <name val="Arial"/>
      <family val="2"/>
    </font>
    <font>
      <u val="single"/>
      <sz val="10"/>
      <color indexed="36"/>
      <name val="Arial"/>
      <family val="0"/>
    </font>
    <font>
      <sz val="8"/>
      <color indexed="63"/>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8" fillId="2" borderId="1" xfId="0" applyFont="1" applyFill="1" applyBorder="1" applyAlignment="1" applyProtection="1">
      <alignment/>
      <protection locked="0"/>
    </xf>
    <xf numFmtId="0" fontId="5" fillId="3" borderId="2" xfId="0" applyFont="1" applyFill="1" applyBorder="1" applyAlignment="1" applyProtection="1">
      <alignment horizontal="center"/>
      <protection/>
    </xf>
    <xf numFmtId="0" fontId="5" fillId="3" borderId="3" xfId="0" applyFont="1" applyFill="1" applyBorder="1" applyAlignment="1" applyProtection="1">
      <alignment horizontal="center"/>
      <protection/>
    </xf>
    <xf numFmtId="0" fontId="5" fillId="3" borderId="4" xfId="0" applyFont="1" applyFill="1" applyBorder="1" applyAlignment="1" applyProtection="1">
      <alignment horizontal="center"/>
      <protection/>
    </xf>
    <xf numFmtId="0" fontId="5" fillId="3" borderId="5" xfId="0" applyFont="1" applyFill="1" applyBorder="1" applyAlignment="1" applyProtection="1">
      <alignment horizontal="center"/>
      <protection/>
    </xf>
    <xf numFmtId="0" fontId="0" fillId="3" borderId="0" xfId="0" applyFill="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0" fillId="3" borderId="9" xfId="0" applyFill="1" applyBorder="1" applyAlignment="1" applyProtection="1">
      <alignment/>
      <protection/>
    </xf>
    <xf numFmtId="0" fontId="1" fillId="3" borderId="0" xfId="0" applyFont="1" applyFill="1" applyBorder="1" applyAlignment="1" applyProtection="1">
      <alignment horizontal="left" wrapText="1"/>
      <protection/>
    </xf>
    <xf numFmtId="0" fontId="0" fillId="3" borderId="0" xfId="0" applyFill="1" applyBorder="1" applyAlignment="1" applyProtection="1">
      <alignment horizontal="left" wrapText="1"/>
      <protection/>
    </xf>
    <xf numFmtId="0" fontId="10" fillId="3" borderId="9" xfId="0" applyFont="1" applyFill="1" applyBorder="1" applyAlignment="1" applyProtection="1">
      <alignment/>
      <protection/>
    </xf>
    <xf numFmtId="0" fontId="10" fillId="3" borderId="0" xfId="0" applyFont="1" applyFill="1" applyBorder="1" applyAlignment="1" applyProtection="1">
      <alignment/>
      <protection/>
    </xf>
    <xf numFmtId="0" fontId="10" fillId="3" borderId="8" xfId="0" applyFont="1" applyFill="1" applyBorder="1" applyAlignment="1" applyProtection="1">
      <alignment/>
      <protection/>
    </xf>
    <xf numFmtId="0" fontId="7" fillId="3" borderId="0" xfId="0" applyFont="1" applyFill="1" applyAlignment="1" applyProtection="1">
      <alignment/>
      <protection/>
    </xf>
    <xf numFmtId="0" fontId="10" fillId="3" borderId="0" xfId="0" applyFont="1" applyFill="1" applyAlignment="1" applyProtection="1">
      <alignment/>
      <protection/>
    </xf>
    <xf numFmtId="0" fontId="7" fillId="3" borderId="9" xfId="0" applyFont="1" applyFill="1" applyBorder="1" applyAlignment="1" applyProtection="1">
      <alignment/>
      <protection/>
    </xf>
    <xf numFmtId="0" fontId="7" fillId="3" borderId="10" xfId="0" applyFont="1" applyFill="1" applyBorder="1" applyAlignment="1" applyProtection="1">
      <alignment/>
      <protection/>
    </xf>
    <xf numFmtId="0" fontId="9"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11" xfId="0" applyFill="1" applyBorder="1" applyAlignment="1" applyProtection="1">
      <alignment/>
      <protection/>
    </xf>
    <xf numFmtId="190" fontId="0" fillId="3" borderId="11" xfId="0" applyNumberFormat="1" applyFill="1" applyBorder="1" applyAlignment="1" applyProtection="1">
      <alignment/>
      <protection/>
    </xf>
    <xf numFmtId="0" fontId="5" fillId="3" borderId="0" xfId="0" applyFont="1" applyFill="1" applyBorder="1" applyAlignment="1" applyProtection="1">
      <alignment/>
      <protection/>
    </xf>
    <xf numFmtId="0" fontId="0" fillId="3" borderId="7" xfId="0" applyFill="1" applyBorder="1" applyAlignment="1" applyProtection="1">
      <alignment horizontal="left" wrapText="1"/>
      <protection/>
    </xf>
    <xf numFmtId="0" fontId="6" fillId="3" borderId="11" xfId="0" applyFont="1" applyFill="1" applyBorder="1" applyAlignment="1" applyProtection="1">
      <alignment/>
      <protection/>
    </xf>
    <xf numFmtId="0" fontId="1" fillId="3" borderId="2" xfId="0" applyFont="1" applyFill="1" applyBorder="1" applyAlignment="1" applyProtection="1">
      <alignment/>
      <protection/>
    </xf>
    <xf numFmtId="2" fontId="0" fillId="3" borderId="4" xfId="0" applyNumberFormat="1" applyFill="1" applyBorder="1" applyAlignment="1" applyProtection="1">
      <alignment/>
      <protection/>
    </xf>
    <xf numFmtId="0" fontId="0" fillId="3" borderId="0" xfId="0" applyFill="1" applyBorder="1" applyAlignment="1" applyProtection="1">
      <alignment horizontal="left" wrapText="1"/>
      <protection/>
    </xf>
    <xf numFmtId="0" fontId="12" fillId="3" borderId="0" xfId="0" applyFont="1" applyFill="1" applyBorder="1" applyAlignment="1" applyProtection="1">
      <alignment horizontal="left" wrapText="1"/>
      <protection/>
    </xf>
    <xf numFmtId="0" fontId="0" fillId="3" borderId="12" xfId="0" applyFill="1" applyBorder="1" applyAlignment="1" applyProtection="1">
      <alignment/>
      <protection/>
    </xf>
    <xf numFmtId="0" fontId="0" fillId="3" borderId="13" xfId="0" applyFill="1" applyBorder="1" applyAlignment="1" applyProtection="1">
      <alignment/>
      <protection/>
    </xf>
    <xf numFmtId="0" fontId="0" fillId="3" borderId="14" xfId="0"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
      <selection activeCell="E5" sqref="E5"/>
    </sheetView>
  </sheetViews>
  <sheetFormatPr defaultColWidth="9.140625" defaultRowHeight="12.75"/>
  <cols>
    <col min="1" max="1" width="2.140625" style="6" customWidth="1"/>
    <col min="2" max="2" width="10.00390625" style="6" customWidth="1"/>
    <col min="3" max="3" width="15.00390625" style="6" customWidth="1"/>
    <col min="4" max="4" width="2.28125" style="6" customWidth="1"/>
    <col min="5" max="6" width="15.421875" style="6" customWidth="1"/>
    <col min="7" max="7" width="4.140625" style="6" customWidth="1"/>
    <col min="8" max="16384" width="0" style="6" hidden="1" customWidth="1"/>
  </cols>
  <sheetData>
    <row r="1" spans="1:7" ht="18">
      <c r="A1" s="2" t="s">
        <v>0</v>
      </c>
      <c r="B1" s="3"/>
      <c r="C1" s="3"/>
      <c r="D1" s="3"/>
      <c r="E1" s="3"/>
      <c r="F1" s="4"/>
      <c r="G1" s="5"/>
    </row>
    <row r="2" spans="1:7" ht="9" customHeight="1">
      <c r="A2" s="7"/>
      <c r="B2" s="8"/>
      <c r="C2" s="8"/>
      <c r="D2" s="8"/>
      <c r="E2" s="8"/>
      <c r="F2" s="8"/>
      <c r="G2" s="9"/>
    </row>
    <row r="3" spans="1:7" ht="68.25" customHeight="1">
      <c r="A3" s="10"/>
      <c r="B3" s="11" t="s">
        <v>40</v>
      </c>
      <c r="C3" s="12"/>
      <c r="D3" s="12"/>
      <c r="E3" s="12"/>
      <c r="F3" s="12"/>
      <c r="G3" s="9"/>
    </row>
    <row r="4" spans="1:8" s="17" customFormat="1" ht="6.75" customHeight="1" thickBot="1">
      <c r="A4" s="13"/>
      <c r="B4" s="14"/>
      <c r="C4" s="14"/>
      <c r="D4" s="14"/>
      <c r="E4" s="14"/>
      <c r="F4" s="14"/>
      <c r="G4" s="15"/>
      <c r="H4" s="16"/>
    </row>
    <row r="5" spans="1:8" s="17" customFormat="1" ht="16.5" thickBot="1">
      <c r="A5" s="18"/>
      <c r="B5" s="19" t="s">
        <v>38</v>
      </c>
      <c r="C5" s="1">
        <v>1</v>
      </c>
      <c r="D5" s="20" t="s">
        <v>2</v>
      </c>
      <c r="E5" s="14"/>
      <c r="F5" s="14"/>
      <c r="G5" s="15"/>
      <c r="H5" s="16"/>
    </row>
    <row r="6" spans="1:7" ht="7.5" customHeight="1">
      <c r="A6" s="10"/>
      <c r="B6" s="21"/>
      <c r="C6" s="21"/>
      <c r="D6" s="21"/>
      <c r="E6" s="21"/>
      <c r="F6" s="21"/>
      <c r="G6" s="9"/>
    </row>
    <row r="7" spans="1:7" ht="15">
      <c r="A7" s="10"/>
      <c r="B7" s="22">
        <f aca="true" t="shared" si="0" ref="B7:B30">$C$5</f>
        <v>1</v>
      </c>
      <c r="C7" s="22" t="s">
        <v>3</v>
      </c>
      <c r="D7" s="22" t="s">
        <v>4</v>
      </c>
      <c r="E7" s="22">
        <f>B7*0.0929</f>
        <v>0.0929</v>
      </c>
      <c r="F7" s="22" t="s">
        <v>5</v>
      </c>
      <c r="G7" s="15"/>
    </row>
    <row r="8" spans="1:7" ht="15">
      <c r="A8" s="10"/>
      <c r="B8" s="22">
        <f t="shared" si="0"/>
        <v>1</v>
      </c>
      <c r="C8" s="22" t="s">
        <v>7</v>
      </c>
      <c r="D8" s="22" t="s">
        <v>4</v>
      </c>
      <c r="E8" s="22">
        <f>B8*0.4046</f>
        <v>0.4046</v>
      </c>
      <c r="F8" s="22" t="s">
        <v>8</v>
      </c>
      <c r="G8" s="15"/>
    </row>
    <row r="9" spans="1:7" ht="15">
      <c r="A9" s="10"/>
      <c r="B9" s="22">
        <f t="shared" si="0"/>
        <v>1</v>
      </c>
      <c r="C9" s="22" t="s">
        <v>10</v>
      </c>
      <c r="D9" s="22" t="s">
        <v>4</v>
      </c>
      <c r="E9" s="22">
        <f>B9*2.471</f>
        <v>2.471</v>
      </c>
      <c r="F9" s="22" t="s">
        <v>11</v>
      </c>
      <c r="G9" s="15"/>
    </row>
    <row r="10" spans="1:7" ht="15">
      <c r="A10" s="10"/>
      <c r="B10" s="22">
        <f t="shared" si="0"/>
        <v>1</v>
      </c>
      <c r="C10" s="22" t="s">
        <v>7</v>
      </c>
      <c r="D10" s="22" t="s">
        <v>4</v>
      </c>
      <c r="E10" s="22">
        <f>B10*4046</f>
        <v>4046</v>
      </c>
      <c r="F10" s="22" t="s">
        <v>5</v>
      </c>
      <c r="G10" s="15"/>
    </row>
    <row r="11" spans="1:7" ht="15">
      <c r="A11" s="10"/>
      <c r="B11" s="22">
        <f t="shared" si="0"/>
        <v>1</v>
      </c>
      <c r="C11" s="22" t="s">
        <v>14</v>
      </c>
      <c r="D11" s="22" t="s">
        <v>4</v>
      </c>
      <c r="E11" s="22">
        <f>B11*25.2929</f>
        <v>25.2929</v>
      </c>
      <c r="F11" s="22" t="s">
        <v>5</v>
      </c>
      <c r="G11" s="15"/>
    </row>
    <row r="12" spans="1:7" ht="15">
      <c r="A12" s="10"/>
      <c r="B12" s="22">
        <f t="shared" si="0"/>
        <v>1</v>
      </c>
      <c r="C12" s="22" t="s">
        <v>15</v>
      </c>
      <c r="D12" s="22" t="s">
        <v>4</v>
      </c>
      <c r="E12" s="22">
        <f>B12*1011.71</f>
        <v>1011.71</v>
      </c>
      <c r="F12" s="22" t="s">
        <v>5</v>
      </c>
      <c r="G12" s="15"/>
    </row>
    <row r="13" spans="1:7" ht="15">
      <c r="A13" s="10"/>
      <c r="B13" s="22">
        <f t="shared" si="0"/>
        <v>1</v>
      </c>
      <c r="C13" s="22" t="s">
        <v>16</v>
      </c>
      <c r="D13" s="22" t="s">
        <v>4</v>
      </c>
      <c r="E13" s="22">
        <f>B13*20.1168</f>
        <v>20.1168</v>
      </c>
      <c r="F13" s="22" t="s">
        <v>17</v>
      </c>
      <c r="G13" s="15"/>
    </row>
    <row r="14" spans="1:7" ht="15">
      <c r="A14" s="10"/>
      <c r="B14" s="22">
        <f t="shared" si="0"/>
        <v>1</v>
      </c>
      <c r="C14" s="22" t="s">
        <v>18</v>
      </c>
      <c r="D14" s="22" t="s">
        <v>4</v>
      </c>
      <c r="E14" s="22">
        <f>B14*0.3048</f>
        <v>0.3048</v>
      </c>
      <c r="F14" s="22" t="s">
        <v>17</v>
      </c>
      <c r="G14" s="15"/>
    </row>
    <row r="15" spans="1:7" ht="15">
      <c r="A15" s="10"/>
      <c r="B15" s="22">
        <f t="shared" si="0"/>
        <v>1</v>
      </c>
      <c r="C15" s="22" t="s">
        <v>19</v>
      </c>
      <c r="D15" s="22" t="s">
        <v>4</v>
      </c>
      <c r="E15" s="22">
        <f>B15*0.201168</f>
        <v>0.201168</v>
      </c>
      <c r="F15" s="22" t="s">
        <v>17</v>
      </c>
      <c r="G15" s="15"/>
    </row>
    <row r="16" spans="1:7" ht="15">
      <c r="A16" s="10"/>
      <c r="B16" s="22">
        <f t="shared" si="0"/>
        <v>1</v>
      </c>
      <c r="C16" s="22" t="s">
        <v>20</v>
      </c>
      <c r="D16" s="22" t="s">
        <v>4</v>
      </c>
      <c r="E16" s="23">
        <f>B16*2.47105</f>
        <v>2.47105</v>
      </c>
      <c r="F16" s="22" t="s">
        <v>21</v>
      </c>
      <c r="G16" s="15"/>
    </row>
    <row r="17" spans="1:7" ht="15">
      <c r="A17" s="10"/>
      <c r="B17" s="22">
        <f t="shared" si="0"/>
        <v>1</v>
      </c>
      <c r="C17" s="22" t="s">
        <v>22</v>
      </c>
      <c r="D17" s="22" t="s">
        <v>4</v>
      </c>
      <c r="E17" s="23">
        <f>B17*10.7639</f>
        <v>10.7639</v>
      </c>
      <c r="F17" s="22" t="s">
        <v>23</v>
      </c>
      <c r="G17" s="15"/>
    </row>
    <row r="18" spans="1:7" ht="15">
      <c r="A18" s="10"/>
      <c r="B18" s="22">
        <f t="shared" si="0"/>
        <v>1</v>
      </c>
      <c r="C18" s="22" t="s">
        <v>24</v>
      </c>
      <c r="D18" s="22" t="s">
        <v>4</v>
      </c>
      <c r="E18" s="22">
        <f>B18*0.3937</f>
        <v>0.3937</v>
      </c>
      <c r="F18" s="22" t="s">
        <v>25</v>
      </c>
      <c r="G18" s="15"/>
    </row>
    <row r="19" spans="1:7" ht="15">
      <c r="A19" s="10"/>
      <c r="B19" s="22">
        <f t="shared" si="0"/>
        <v>1</v>
      </c>
      <c r="C19" s="22" t="s">
        <v>24</v>
      </c>
      <c r="D19" s="22" t="s">
        <v>4</v>
      </c>
      <c r="E19" s="22">
        <f>B19*0.01</f>
        <v>0.01</v>
      </c>
      <c r="F19" s="22" t="s">
        <v>26</v>
      </c>
      <c r="G19" s="15"/>
    </row>
    <row r="20" spans="1:7" ht="15">
      <c r="A20" s="10"/>
      <c r="B20" s="22">
        <f t="shared" si="0"/>
        <v>1</v>
      </c>
      <c r="C20" s="22" t="s">
        <v>24</v>
      </c>
      <c r="D20" s="22" t="s">
        <v>4</v>
      </c>
      <c r="E20" s="22">
        <f>B20*10</f>
        <v>10</v>
      </c>
      <c r="F20" s="22" t="s">
        <v>27</v>
      </c>
      <c r="G20" s="15"/>
    </row>
    <row r="21" spans="1:7" ht="15">
      <c r="A21" s="10"/>
      <c r="B21" s="22">
        <f t="shared" si="0"/>
        <v>1</v>
      </c>
      <c r="C21" s="22" t="s">
        <v>28</v>
      </c>
      <c r="D21" s="22" t="s">
        <v>4</v>
      </c>
      <c r="E21" s="22">
        <f>B21*25.4</f>
        <v>25.4</v>
      </c>
      <c r="F21" s="22" t="s">
        <v>27</v>
      </c>
      <c r="G21" s="15"/>
    </row>
    <row r="22" spans="1:7" ht="15">
      <c r="A22" s="10"/>
      <c r="B22" s="22">
        <f t="shared" si="0"/>
        <v>1</v>
      </c>
      <c r="C22" s="22" t="s">
        <v>29</v>
      </c>
      <c r="D22" s="22" t="s">
        <v>4</v>
      </c>
      <c r="E22" s="22">
        <f>B22*100</f>
        <v>100</v>
      </c>
      <c r="F22" s="22" t="s">
        <v>30</v>
      </c>
      <c r="G22" s="15"/>
    </row>
    <row r="23" spans="1:7" ht="15">
      <c r="A23" s="10"/>
      <c r="B23" s="22">
        <f t="shared" si="0"/>
        <v>1</v>
      </c>
      <c r="C23" s="22" t="s">
        <v>29</v>
      </c>
      <c r="D23" s="22" t="s">
        <v>4</v>
      </c>
      <c r="E23" s="22">
        <f>B23*3.281</f>
        <v>3.281</v>
      </c>
      <c r="F23" s="22" t="s">
        <v>31</v>
      </c>
      <c r="G23" s="15"/>
    </row>
    <row r="24" spans="1:7" ht="15">
      <c r="A24" s="10"/>
      <c r="B24" s="22">
        <f t="shared" si="0"/>
        <v>1</v>
      </c>
      <c r="C24" s="22" t="s">
        <v>29</v>
      </c>
      <c r="D24" s="22" t="s">
        <v>4</v>
      </c>
      <c r="E24" s="22">
        <f>B24*4.97096</f>
        <v>4.97096</v>
      </c>
      <c r="F24" s="22" t="s">
        <v>32</v>
      </c>
      <c r="G24" s="15"/>
    </row>
    <row r="25" spans="1:7" ht="15">
      <c r="A25" s="10"/>
      <c r="B25" s="22">
        <f t="shared" si="0"/>
        <v>1</v>
      </c>
      <c r="C25" s="22" t="s">
        <v>29</v>
      </c>
      <c r="D25" s="22" t="s">
        <v>4</v>
      </c>
      <c r="E25" s="22">
        <f>B25*1000</f>
        <v>1000</v>
      </c>
      <c r="F25" s="22" t="s">
        <v>27</v>
      </c>
      <c r="G25" s="15"/>
    </row>
    <row r="26" spans="1:7" ht="15">
      <c r="A26" s="10"/>
      <c r="B26" s="22">
        <f t="shared" si="0"/>
        <v>1</v>
      </c>
      <c r="C26" s="22" t="s">
        <v>33</v>
      </c>
      <c r="D26" s="22" t="s">
        <v>4</v>
      </c>
      <c r="E26" s="22">
        <f>B26*1.6093</f>
        <v>1.6093</v>
      </c>
      <c r="F26" s="22" t="s">
        <v>34</v>
      </c>
      <c r="G26" s="15"/>
    </row>
    <row r="27" spans="1:7" ht="15">
      <c r="A27" s="10"/>
      <c r="B27" s="22">
        <f t="shared" si="0"/>
        <v>1</v>
      </c>
      <c r="C27" s="22" t="s">
        <v>33</v>
      </c>
      <c r="D27" s="22" t="s">
        <v>4</v>
      </c>
      <c r="E27" s="22">
        <f>B27*1609.344</f>
        <v>1609.344</v>
      </c>
      <c r="F27" s="22" t="s">
        <v>17</v>
      </c>
      <c r="G27" s="15"/>
    </row>
    <row r="28" spans="1:7" ht="15">
      <c r="A28" s="10"/>
      <c r="B28" s="22">
        <f t="shared" si="0"/>
        <v>1</v>
      </c>
      <c r="C28" s="22" t="s">
        <v>15</v>
      </c>
      <c r="D28" s="22" t="s">
        <v>4</v>
      </c>
      <c r="E28" s="22">
        <f>B28*0.101171</f>
        <v>0.101171</v>
      </c>
      <c r="F28" s="22" t="s">
        <v>8</v>
      </c>
      <c r="G28" s="15"/>
    </row>
    <row r="29" spans="1:7" ht="15">
      <c r="A29" s="10"/>
      <c r="B29" s="22">
        <f t="shared" si="0"/>
        <v>1</v>
      </c>
      <c r="C29" s="22" t="s">
        <v>35</v>
      </c>
      <c r="D29" s="22" t="s">
        <v>4</v>
      </c>
      <c r="E29" s="22">
        <f>B29*10.764</f>
        <v>10.764</v>
      </c>
      <c r="F29" s="22" t="s">
        <v>36</v>
      </c>
      <c r="G29" s="15"/>
    </row>
    <row r="30" spans="1:7" ht="15">
      <c r="A30" s="10"/>
      <c r="B30" s="22">
        <f t="shared" si="0"/>
        <v>1</v>
      </c>
      <c r="C30" s="22" t="s">
        <v>37</v>
      </c>
      <c r="D30" s="22" t="s">
        <v>4</v>
      </c>
      <c r="E30" s="22">
        <f>B30*0.9144</f>
        <v>0.9144</v>
      </c>
      <c r="F30" s="22" t="s">
        <v>17</v>
      </c>
      <c r="G30" s="15"/>
    </row>
    <row r="31" spans="1:7" ht="10.5" customHeight="1">
      <c r="A31" s="10"/>
      <c r="B31" s="8"/>
      <c r="C31" s="8"/>
      <c r="D31" s="8"/>
      <c r="E31" s="8"/>
      <c r="F31" s="8"/>
      <c r="G31" s="15"/>
    </row>
    <row r="32" spans="1:7" ht="18">
      <c r="A32" s="10"/>
      <c r="B32" s="2" t="s">
        <v>1</v>
      </c>
      <c r="C32" s="4"/>
      <c r="D32" s="24"/>
      <c r="E32" s="2" t="s">
        <v>6</v>
      </c>
      <c r="F32" s="4"/>
      <c r="G32" s="9"/>
    </row>
    <row r="33" spans="1:7" ht="22.5" customHeight="1">
      <c r="A33" s="10"/>
      <c r="B33" s="25" t="s">
        <v>41</v>
      </c>
      <c r="C33" s="25"/>
      <c r="D33" s="21"/>
      <c r="E33" s="13" t="s">
        <v>9</v>
      </c>
      <c r="F33" s="26">
        <v>1</v>
      </c>
      <c r="G33" s="9"/>
    </row>
    <row r="34" spans="1:7" ht="15" customHeight="1">
      <c r="A34" s="10"/>
      <c r="B34" s="12"/>
      <c r="C34" s="12"/>
      <c r="D34" s="21"/>
      <c r="E34" s="13" t="s">
        <v>12</v>
      </c>
      <c r="F34" s="26">
        <v>1</v>
      </c>
      <c r="G34" s="9"/>
    </row>
    <row r="35" spans="1:7" ht="12.75">
      <c r="A35" s="10"/>
      <c r="B35" s="12"/>
      <c r="C35" s="12"/>
      <c r="D35" s="21"/>
      <c r="E35" s="27" t="s">
        <v>13</v>
      </c>
      <c r="F35" s="28">
        <f>(F33*0.3048)+(F34*0.0254)</f>
        <v>0.3302</v>
      </c>
      <c r="G35" s="9"/>
    </row>
    <row r="36" spans="1:7" ht="41.25" customHeight="1">
      <c r="A36" s="10"/>
      <c r="B36" s="12"/>
      <c r="C36" s="12"/>
      <c r="D36" s="21"/>
      <c r="E36" s="21"/>
      <c r="F36" s="21"/>
      <c r="G36" s="15"/>
    </row>
    <row r="37" spans="1:7" ht="9.75" customHeight="1">
      <c r="A37" s="10"/>
      <c r="B37" s="29"/>
      <c r="C37" s="29"/>
      <c r="D37" s="21"/>
      <c r="E37" s="21"/>
      <c r="F37" s="21"/>
      <c r="G37" s="15"/>
    </row>
    <row r="38" spans="1:7" ht="46.5" customHeight="1">
      <c r="A38" s="10"/>
      <c r="B38" s="30" t="s">
        <v>39</v>
      </c>
      <c r="C38" s="30"/>
      <c r="D38" s="30"/>
      <c r="E38" s="30"/>
      <c r="F38" s="30"/>
      <c r="G38" s="15"/>
    </row>
    <row r="39" spans="1:7" ht="12.75">
      <c r="A39" s="31"/>
      <c r="B39" s="32"/>
      <c r="C39" s="32"/>
      <c r="D39" s="32"/>
      <c r="E39" s="32"/>
      <c r="F39" s="32"/>
      <c r="G39" s="33"/>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sheetData>
  <sheetProtection password="CCCB" sheet="1" objects="1" scenarios="1"/>
  <mergeCells count="6">
    <mergeCell ref="B33:C36"/>
    <mergeCell ref="B38:F38"/>
    <mergeCell ref="A1:F1"/>
    <mergeCell ref="E32:F32"/>
    <mergeCell ref="B32:C32"/>
    <mergeCell ref="B3:F3"/>
  </mergeCells>
  <printOptions horizontalCentered="1"/>
  <pageMargins left="0.7480314960629921" right="0.7480314960629921" top="0.984251968503937" bottom="0.984251968503937" header="0.5118110236220472" footer="0.5118110236220472"/>
  <pageSetup blackAndWhite="1" fitToHeight="1" fitToWidth="1" horizontalDpi="300" verticalDpi="300" orientation="portrait" paperSize="9" scale="82" r:id="rId1"/>
  <headerFooter alignWithMargins="0">
    <oddFooter>&amp;L&amp;F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Garmony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cp:lastModifiedBy>
  <cp:lastPrinted>2008-12-16T06:16:40Z</cp:lastPrinted>
  <dcterms:created xsi:type="dcterms:W3CDTF">2008-12-16T05:55:39Z</dcterms:created>
  <dcterms:modified xsi:type="dcterms:W3CDTF">2009-02-06T08:22:54Z</dcterms:modified>
  <cp:category/>
  <cp:version/>
  <cp:contentType/>
  <cp:contentStatus/>
</cp:coreProperties>
</file>